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 codeName="{37E998C4-C9E5-D4B9-71C8-EB1FF731991C}"/>
  <workbookPr codeName="ThisWorkbook"/>
  <bookViews>
    <workbookView xWindow="0" yWindow="0" windowWidth="20730" windowHeight="8100"/>
  </bookViews>
  <sheets>
    <sheet name="RAW data" sheetId="1" r:id="rId1"/>
  </sheets>
  <definedNames>
    <definedName name="Degignation">'RAW data'!$AT$1:$AU$48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5"/>
  <c r="O2" l="1"/>
  <c r="AY3" l="1"/>
  <c r="AY2"/>
  <c r="AY5"/>
  <c r="AY4"/>
  <c r="AY6" l="1"/>
  <c r="T2" l="1"/>
  <c r="S2"/>
  <c r="R2"/>
  <c r="AQ5" l="1"/>
  <c r="AQ6" l="1"/>
  <c r="G2"/>
  <c r="AM5"/>
  <c r="AM9" s="1"/>
  <c r="AM10" l="1"/>
  <c r="AN5"/>
  <c r="AM8" s="1"/>
  <c r="AM6"/>
  <c r="AO5"/>
  <c r="AP5"/>
  <c r="AN6" l="1"/>
  <c r="AO6"/>
</calcChain>
</file>

<file path=xl/sharedStrings.xml><?xml version="1.0" encoding="utf-8"?>
<sst xmlns="http://schemas.openxmlformats.org/spreadsheetml/2006/main" count="217" uniqueCount="176">
  <si>
    <t>SR.no</t>
  </si>
  <si>
    <t>Title</t>
  </si>
  <si>
    <t>First name</t>
  </si>
  <si>
    <t>middle name</t>
  </si>
  <si>
    <t>last name</t>
  </si>
  <si>
    <t>Gender</t>
  </si>
  <si>
    <t>Date of Birth</t>
  </si>
  <si>
    <t>Father name</t>
  </si>
  <si>
    <t>Alternate email id</t>
  </si>
  <si>
    <t>mobile no</t>
  </si>
  <si>
    <t>Telephone number</t>
  </si>
  <si>
    <t>Employe ID</t>
  </si>
  <si>
    <t>Group</t>
  </si>
  <si>
    <t>Unlocode</t>
  </si>
  <si>
    <t>Degignation</t>
  </si>
  <si>
    <t>formation</t>
  </si>
  <si>
    <t>commissionerate</t>
  </si>
  <si>
    <t xml:space="preserve">Date of Relieving </t>
  </si>
  <si>
    <t>Date of Superannuation</t>
  </si>
  <si>
    <t>Office Address</t>
  </si>
  <si>
    <t>Remarks , If Any</t>
  </si>
  <si>
    <t>Business justification for Email ID</t>
  </si>
  <si>
    <t>ICES-prod</t>
  </si>
  <si>
    <t>ICES-Pre prod</t>
  </si>
  <si>
    <t>ICES service center-prod</t>
  </si>
  <si>
    <t>ICES service center-Pre prod</t>
  </si>
  <si>
    <t>ACES-centralExcise</t>
  </si>
  <si>
    <t>ACES-Service Tax</t>
  </si>
  <si>
    <t>RMS Pre Prod</t>
  </si>
  <si>
    <t>EDW</t>
  </si>
  <si>
    <t>CDR</t>
  </si>
  <si>
    <t>GST</t>
  </si>
  <si>
    <t>Email</t>
  </si>
  <si>
    <t>Date of joining service</t>
  </si>
  <si>
    <t/>
  </si>
  <si>
    <t>RMS Prod</t>
  </si>
  <si>
    <t>No</t>
  </si>
  <si>
    <t>AdditionalDirector</t>
  </si>
  <si>
    <t>AdditionalAssistantDirector</t>
  </si>
  <si>
    <t>AdditionalCommissioner</t>
  </si>
  <si>
    <t>AdditionalDirectorGeneral</t>
  </si>
  <si>
    <t>Administrativeofficer</t>
  </si>
  <si>
    <t>Appraiser</t>
  </si>
  <si>
    <t>AssistantCommissioner</t>
  </si>
  <si>
    <t>AssistantDirector</t>
  </si>
  <si>
    <t>Chairman</t>
  </si>
  <si>
    <t>Chairperson</t>
  </si>
  <si>
    <t>ChiefCommissioner</t>
  </si>
  <si>
    <t>Commissioner</t>
  </si>
  <si>
    <t>DeputyCommissioner</t>
  </si>
  <si>
    <t>DeputyDirector</t>
  </si>
  <si>
    <t>DeputyDirectorGeneral</t>
  </si>
  <si>
    <t>DeputySecretary</t>
  </si>
  <si>
    <t>Director</t>
  </si>
  <si>
    <t>DirectorGeneral</t>
  </si>
  <si>
    <t>ExecutiveAssistant</t>
  </si>
  <si>
    <t>Inspector</t>
  </si>
  <si>
    <t>IntelligenceOfficer</t>
  </si>
  <si>
    <t>JointCommissioner</t>
  </si>
  <si>
    <t>JointDirector</t>
  </si>
  <si>
    <t>JointSecretary</t>
  </si>
  <si>
    <t>JuniorTranslator</t>
  </si>
  <si>
    <t>Member</t>
  </si>
  <si>
    <t>OfficeronSpecialDuty</t>
  </si>
  <si>
    <t>PrincipalAdditionalDirectorGeneral</t>
  </si>
  <si>
    <t>PrincipalChiefCommissioner</t>
  </si>
  <si>
    <t>PrincipalCommissioner</t>
  </si>
  <si>
    <t>PrincipalDirectorGeneral</t>
  </si>
  <si>
    <t>ResearchOfficer</t>
  </si>
  <si>
    <t>SectionOfficer</t>
  </si>
  <si>
    <t>SeniorIntelligenceOfficer</t>
  </si>
  <si>
    <t>SeniorResearchOfficer</t>
  </si>
  <si>
    <t>SeniorTechnicalOfficer</t>
  </si>
  <si>
    <t>SeniorTranslator</t>
  </si>
  <si>
    <t>SpecialDirector</t>
  </si>
  <si>
    <t>Superintendent</t>
  </si>
  <si>
    <t>TechnicalOfficer</t>
  </si>
  <si>
    <t>UnderSecretary</t>
  </si>
  <si>
    <t>Examiner</t>
  </si>
  <si>
    <t>PreventiveOfficer</t>
  </si>
  <si>
    <t>Preventive Officer</t>
  </si>
  <si>
    <t>Pay&amp;AccountsOfficer</t>
  </si>
  <si>
    <t>Pay &amp; Accounts Officer</t>
  </si>
  <si>
    <t>TaxAssistant</t>
  </si>
  <si>
    <t>Tax Assistant</t>
  </si>
  <si>
    <t>SeniorTaxAssistant</t>
  </si>
  <si>
    <t>Senior Tax Assistant</t>
  </si>
  <si>
    <t>OtherGovernmentOfficer</t>
  </si>
  <si>
    <t>Other Government Officer</t>
  </si>
  <si>
    <t>Designation</t>
  </si>
  <si>
    <t>Commissionerate</t>
  </si>
  <si>
    <t>First Name</t>
  </si>
  <si>
    <t>Middle Name</t>
  </si>
  <si>
    <t>Last Name</t>
  </si>
  <si>
    <t>Mobile Number</t>
  </si>
  <si>
    <t>Sr.No</t>
  </si>
  <si>
    <t>Father's Name</t>
  </si>
  <si>
    <t xml:space="preserve">Telephone Number </t>
  </si>
  <si>
    <t>Employee ID</t>
  </si>
  <si>
    <t>UNLOCODE</t>
  </si>
  <si>
    <t>Formations</t>
  </si>
  <si>
    <t>Date of Joining Service</t>
  </si>
  <si>
    <t>Date of Relieving</t>
  </si>
  <si>
    <t xml:space="preserve">Office Address  </t>
  </si>
  <si>
    <t>Remarks, if any</t>
  </si>
  <si>
    <t>ICES - Prod</t>
  </si>
  <si>
    <t>ICES - Pre Prod</t>
  </si>
  <si>
    <t>ICES Service Center-Prod</t>
  </si>
  <si>
    <t>ICES Service Center - Pre Prod</t>
  </si>
  <si>
    <t>ACES -Central Excise</t>
  </si>
  <si>
    <t>ACES - Service tax</t>
  </si>
  <si>
    <t>RMS - Pre Prod</t>
  </si>
  <si>
    <t>RMS - Prod</t>
  </si>
  <si>
    <t>Business Justification for Email ID</t>
  </si>
  <si>
    <t>Senior Audit Officer</t>
  </si>
  <si>
    <t>Audit Officer</t>
  </si>
  <si>
    <t>Assistant Audit Officer,</t>
  </si>
  <si>
    <t>Supervisor</t>
  </si>
  <si>
    <t>Senior Auditor</t>
  </si>
  <si>
    <t>Auditor</t>
  </si>
  <si>
    <t>Additional Assistant Director</t>
  </si>
  <si>
    <t>Additional Commissioner</t>
  </si>
  <si>
    <t>Additional Director</t>
  </si>
  <si>
    <t>Additional Director General</t>
  </si>
  <si>
    <t>Assistant Commissioner</t>
  </si>
  <si>
    <t>Assistant Director</t>
  </si>
  <si>
    <t>Chief Commissioner</t>
  </si>
  <si>
    <t>Deputy Commissioner</t>
  </si>
  <si>
    <t>Deputy Director</t>
  </si>
  <si>
    <t>Deputy Director General</t>
  </si>
  <si>
    <t>Deputy Secretary</t>
  </si>
  <si>
    <t>Director General</t>
  </si>
  <si>
    <t>Executive Assistant</t>
  </si>
  <si>
    <t>Intelligence Officer</t>
  </si>
  <si>
    <t>Joint Commissioner</t>
  </si>
  <si>
    <t>Joint Director</t>
  </si>
  <si>
    <t>Joint Secretary</t>
  </si>
  <si>
    <t>Junior Translator</t>
  </si>
  <si>
    <t>Principal Additional Director General</t>
  </si>
  <si>
    <t>Principal Chief Commissioner</t>
  </si>
  <si>
    <t>Principal Commissioner</t>
  </si>
  <si>
    <t>Principal Director General</t>
  </si>
  <si>
    <t>Research Officer</t>
  </si>
  <si>
    <t>Section Officer</t>
  </si>
  <si>
    <t>Senior Intelligence Officer</t>
  </si>
  <si>
    <t>Senior Research Officer</t>
  </si>
  <si>
    <t>Senior Technical Officer</t>
  </si>
  <si>
    <t>Senior Translator</t>
  </si>
  <si>
    <t>Special Director</t>
  </si>
  <si>
    <t>Technical Officer</t>
  </si>
  <si>
    <t>Under Secretary</t>
  </si>
  <si>
    <t>Male</t>
  </si>
  <si>
    <t>Apr</t>
  </si>
  <si>
    <t>A</t>
  </si>
  <si>
    <t>Administrative Officer</t>
  </si>
  <si>
    <t>Director General Cag</t>
  </si>
  <si>
    <t>Officer On Special Duty</t>
  </si>
  <si>
    <t>Principal Director Cag</t>
  </si>
  <si>
    <t>EBR</t>
  </si>
  <si>
    <t>Mr</t>
  </si>
  <si>
    <t>May</t>
  </si>
  <si>
    <t>03</t>
  </si>
  <si>
    <t>Sdc</t>
  </si>
  <si>
    <t>AsdC</t>
  </si>
  <si>
    <t>AdC</t>
  </si>
  <si>
    <t>02</t>
  </si>
  <si>
    <t>1981</t>
  </si>
  <si>
    <t>Asc</t>
  </si>
  <si>
    <t>deeapk@tcs.com</t>
  </si>
  <si>
    <t>8888888888</t>
  </si>
  <si>
    <t>Ac</t>
  </si>
  <si>
    <t>2014</t>
  </si>
  <si>
    <t>adc</t>
  </si>
  <si>
    <t>sdvc</t>
  </si>
  <si>
    <t>dSV</t>
  </si>
  <si>
    <t xml:space="preserve"> Gov.in/Nic.in Id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</si>
</sst>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dd/mmm/yyyy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3" fillId="3" borderId="0" xfId="0" applyNumberFormat="1" applyFont="1" applyFill="1" applyBorder="1"/>
    <xf numFmtId="0" fontId="3" fillId="3" borderId="0" xfId="0" applyFont="1" applyFill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14" fontId="0" fillId="3" borderId="0" xfId="0" applyNumberFormat="1" applyFont="1" applyFill="1" applyBorder="1"/>
    <xf numFmtId="0" fontId="0" fillId="3" borderId="0" xfId="0" applyFont="1" applyFill="1" applyBorder="1"/>
    <xf numFmtId="0" fontId="0" fillId="0" borderId="0" xfId="0" applyFont="1"/>
    <xf numFmtId="49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14" fontId="3" fillId="0" borderId="0" xfId="0" applyNumberFormat="1" applyFont="1"/>
    <xf numFmtId="0" fontId="3" fillId="0" borderId="0" xfId="0" applyNumberFormat="1" applyFon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4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 vertical="top"/>
      <protection hidden="1"/>
    </xf>
    <xf numFmtId="14" fontId="3" fillId="4" borderId="0" xfId="0" applyNumberFormat="1" applyFont="1" applyFill="1" applyBorder="1" applyAlignment="1" applyProtection="1">
      <alignment horizontal="center" vertical="top"/>
      <protection hidden="1"/>
    </xf>
    <xf numFmtId="164" fontId="3" fillId="4" borderId="0" xfId="0" applyNumberFormat="1" applyFont="1" applyFill="1" applyBorder="1" applyAlignment="1" applyProtection="1">
      <alignment horizontal="center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B101"/>
  <sheetViews>
    <sheetView showGridLines="0" showRowColHeaders="0" tabSelected="1" zoomScale="80" zoomScaleNormal="80" workbookViewId="0">
      <selection activeCell="N12" sqref="N12"/>
    </sheetView>
  </sheetViews>
  <sheetFormatPr defaultColWidth="0" defaultRowHeight="15"/>
  <cols>
    <col min="1" max="1" width="6.42578125" customWidth="1"/>
    <col min="2" max="2" width="5.140625" customWidth="1"/>
    <col min="3" max="3" width="11.28515625" customWidth="1"/>
    <col min="4" max="4" width="14" bestFit="1" customWidth="1"/>
    <col min="5" max="5" width="11" bestFit="1" customWidth="1"/>
    <col min="6" max="6" width="8.28515625" customWidth="1"/>
    <col min="7" max="7" width="13.28515625" customWidth="1"/>
    <col min="8" max="8" width="15" customWidth="1"/>
    <col min="9" max="9" width="18.42578125" customWidth="1"/>
    <col min="10" max="10" width="16.28515625" bestFit="1" customWidth="1"/>
    <col min="11" max="11" width="20.28515625" bestFit="1" customWidth="1"/>
    <col min="12" max="12" width="13.28515625" bestFit="1" customWidth="1"/>
    <col min="13" max="13" width="7.28515625" customWidth="1"/>
    <col min="14" max="14" width="12.28515625" bestFit="1" customWidth="1"/>
    <col min="15" max="15" width="15.7109375" customWidth="1"/>
    <col min="16" max="16" width="12" customWidth="1"/>
    <col min="17" max="17" width="17.85546875" bestFit="1" customWidth="1"/>
    <col min="18" max="18" width="23" customWidth="1"/>
    <col min="19" max="19" width="17.28515625" customWidth="1"/>
    <col min="20" max="20" width="24.28515625" customWidth="1"/>
    <col min="21" max="21" width="16.140625" customWidth="1"/>
    <col min="22" max="22" width="15.85546875" customWidth="1"/>
    <col min="23" max="23" width="33.140625" customWidth="1"/>
    <col min="24" max="24" width="11.7109375" customWidth="1"/>
    <col min="25" max="25" width="15.42578125" customWidth="1"/>
    <col min="26" max="26" width="25.28515625" customWidth="1"/>
    <col min="27" max="27" width="30.28515625" customWidth="1"/>
    <col min="28" max="28" width="20.42578125" customWidth="1"/>
    <col min="29" max="29" width="18.28515625" customWidth="1"/>
    <col min="30" max="30" width="15.7109375" customWidth="1"/>
    <col min="31" max="31" width="11.85546875" customWidth="1"/>
    <col min="32" max="32" width="5.85546875" customWidth="1"/>
    <col min="33" max="33" width="5.140625" customWidth="1"/>
    <col min="34" max="34" width="4.85546875" customWidth="1"/>
    <col min="35" max="35" width="6.28515625" customWidth="1"/>
    <col min="36" max="36" width="4.7109375" style="7" customWidth="1"/>
    <col min="37" max="37" width="9.28515625" style="9" customWidth="1"/>
    <col min="38" max="38" width="22.42578125" style="8" hidden="1" customWidth="1"/>
    <col min="39" max="39" width="11" style="8" hidden="1" customWidth="1"/>
    <col min="40" max="45" width="9" style="8" hidden="1" customWidth="1"/>
    <col min="46" max="46" width="28.28515625" style="8" hidden="1" customWidth="1"/>
    <col min="47" max="47" width="31.7109375" style="8" hidden="1" customWidth="1"/>
    <col min="48" max="16384" width="9" style="8" hidden="1"/>
  </cols>
  <sheetData>
    <row r="1" spans="1:54" s="6" customFormat="1" ht="18.7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33</v>
      </c>
      <c r="S1" s="21" t="s">
        <v>17</v>
      </c>
      <c r="T1" s="21" t="s">
        <v>18</v>
      </c>
      <c r="U1" s="21" t="s">
        <v>19</v>
      </c>
      <c r="V1" s="21" t="s">
        <v>20</v>
      </c>
      <c r="W1" s="21" t="s">
        <v>21</v>
      </c>
      <c r="X1" s="21" t="s">
        <v>22</v>
      </c>
      <c r="Y1" s="21" t="s">
        <v>23</v>
      </c>
      <c r="Z1" s="21" t="s">
        <v>24</v>
      </c>
      <c r="AA1" s="21" t="s">
        <v>25</v>
      </c>
      <c r="AB1" s="21" t="s">
        <v>26</v>
      </c>
      <c r="AC1" s="21" t="s">
        <v>27</v>
      </c>
      <c r="AD1" s="21" t="s">
        <v>28</v>
      </c>
      <c r="AE1" s="21" t="s">
        <v>35</v>
      </c>
      <c r="AF1" s="21" t="s">
        <v>29</v>
      </c>
      <c r="AG1" s="21" t="s">
        <v>30</v>
      </c>
      <c r="AH1" s="21" t="s">
        <v>31</v>
      </c>
      <c r="AI1" s="21" t="s">
        <v>32</v>
      </c>
      <c r="AJ1" s="21" t="s">
        <v>158</v>
      </c>
      <c r="AK1" s="10"/>
      <c r="AL1" s="6" t="s">
        <v>122</v>
      </c>
      <c r="AM1" s="6" t="s">
        <v>152</v>
      </c>
      <c r="AN1" s="13" t="s">
        <v>165</v>
      </c>
      <c r="AO1" s="14" t="s">
        <v>166</v>
      </c>
      <c r="AP1" s="14" t="s">
        <v>160</v>
      </c>
      <c r="AQ1" s="6" t="s">
        <v>161</v>
      </c>
      <c r="AR1" s="6" t="s">
        <v>171</v>
      </c>
      <c r="AS1" s="6" t="s">
        <v>34</v>
      </c>
      <c r="AT1" s="6" t="s">
        <v>34</v>
      </c>
      <c r="AU1" s="6" t="s">
        <v>34</v>
      </c>
      <c r="AV1" s="6" t="s">
        <v>34</v>
      </c>
      <c r="AW1" s="6" t="s">
        <v>34</v>
      </c>
      <c r="AX1" s="6" t="s">
        <v>34</v>
      </c>
      <c r="BB1" s="5"/>
    </row>
    <row r="2" spans="1:54" s="6" customFormat="1">
      <c r="A2" s="22">
        <v>1</v>
      </c>
      <c r="B2" s="23" t="s">
        <v>159</v>
      </c>
      <c r="C2" s="22" t="s">
        <v>162</v>
      </c>
      <c r="D2" s="22" t="s">
        <v>163</v>
      </c>
      <c r="E2" s="22" t="s">
        <v>164</v>
      </c>
      <c r="F2" s="22" t="s">
        <v>151</v>
      </c>
      <c r="G2" s="24" t="str">
        <f>IF(C2="","",AN1&amp;"/"&amp;AM1&amp;"/"&amp;AO1)</f>
        <v>02/Apr/1981</v>
      </c>
      <c r="H2" s="22" t="s">
        <v>167</v>
      </c>
      <c r="I2" s="22" t="s">
        <v>168</v>
      </c>
      <c r="J2" s="22" t="s">
        <v>169</v>
      </c>
      <c r="K2" s="22" t="s">
        <v>34</v>
      </c>
      <c r="L2" s="22" t="s">
        <v>34</v>
      </c>
      <c r="M2" s="22" t="s">
        <v>153</v>
      </c>
      <c r="N2" s="22" t="s">
        <v>34</v>
      </c>
      <c r="O2" s="22" t="str">
        <f>AL1</f>
        <v>Additional Director</v>
      </c>
      <c r="P2" s="22" t="s">
        <v>34</v>
      </c>
      <c r="Q2" s="22" t="s">
        <v>170</v>
      </c>
      <c r="R2" s="22" t="str">
        <f>IF(C2="","",AQ1&amp;"/"&amp;AP1&amp;"/"&amp;AR1)</f>
        <v>03/May/2014</v>
      </c>
      <c r="S2" s="22" t="str">
        <f>IF(AU1="","",IF(C2="","",AT1&amp;"/"&amp;AS1&amp;"/"&amp;AU1))</f>
        <v/>
      </c>
      <c r="T2" s="22" t="str">
        <f>IF(AX1="","",IF(C2="","",AW1&amp;"/"&amp;AV1&amp;"/"&amp;AX1))</f>
        <v/>
      </c>
      <c r="U2" s="22" t="s">
        <v>172</v>
      </c>
      <c r="V2" s="22" t="s">
        <v>173</v>
      </c>
      <c r="W2" s="22" t="s">
        <v>174</v>
      </c>
      <c r="X2" s="22" t="s">
        <v>36</v>
      </c>
      <c r="Y2" s="22" t="s">
        <v>36</v>
      </c>
      <c r="Z2" s="22" t="s">
        <v>36</v>
      </c>
      <c r="AA2" s="22" t="s">
        <v>36</v>
      </c>
      <c r="AB2" s="22" t="s">
        <v>36</v>
      </c>
      <c r="AC2" s="22" t="s">
        <v>36</v>
      </c>
      <c r="AD2" s="22" t="s">
        <v>36</v>
      </c>
      <c r="AE2" s="22" t="s">
        <v>36</v>
      </c>
      <c r="AF2" s="22" t="s">
        <v>36</v>
      </c>
      <c r="AG2" s="22" t="s">
        <v>36</v>
      </c>
      <c r="AH2" s="22" t="s">
        <v>36</v>
      </c>
      <c r="AI2" s="22" t="s">
        <v>36</v>
      </c>
      <c r="AJ2" s="22" t="s">
        <v>36</v>
      </c>
      <c r="AK2" s="11"/>
      <c r="AT2" s="6" t="s">
        <v>38</v>
      </c>
      <c r="AU2" t="s">
        <v>120</v>
      </c>
      <c r="AY2" s="6" t="str">
        <f>IF(AO1="",0,AN1&amp;"/"&amp;AM1&amp;"/"&amp;AO1)</f>
        <v>02/Apr/1981</v>
      </c>
    </row>
    <row r="3" spans="1:54" ht="37.5">
      <c r="A3" s="4" t="s">
        <v>95</v>
      </c>
      <c r="B3" s="4" t="s">
        <v>1</v>
      </c>
      <c r="C3" s="4" t="s">
        <v>91</v>
      </c>
      <c r="D3" s="4" t="s">
        <v>92</v>
      </c>
      <c r="E3" s="4" t="s">
        <v>93</v>
      </c>
      <c r="F3" s="4" t="s">
        <v>5</v>
      </c>
      <c r="G3" s="20" t="s">
        <v>6</v>
      </c>
      <c r="H3" s="4" t="s">
        <v>96</v>
      </c>
      <c r="I3" s="4" t="s">
        <v>175</v>
      </c>
      <c r="J3" s="4" t="s">
        <v>94</v>
      </c>
      <c r="K3" s="4" t="s">
        <v>97</v>
      </c>
      <c r="L3" s="4" t="s">
        <v>98</v>
      </c>
      <c r="M3" s="4" t="s">
        <v>12</v>
      </c>
      <c r="N3" s="4" t="s">
        <v>99</v>
      </c>
      <c r="O3" s="4" t="s">
        <v>89</v>
      </c>
      <c r="P3" s="4" t="s">
        <v>100</v>
      </c>
      <c r="Q3" s="4" t="s">
        <v>90</v>
      </c>
      <c r="R3" s="4" t="s">
        <v>101</v>
      </c>
      <c r="S3" s="4" t="s">
        <v>102</v>
      </c>
      <c r="T3" s="4" t="s">
        <v>18</v>
      </c>
      <c r="U3" s="4" t="s">
        <v>103</v>
      </c>
      <c r="V3" s="4" t="s">
        <v>104</v>
      </c>
      <c r="W3" s="4" t="s">
        <v>113</v>
      </c>
      <c r="X3" s="4" t="s">
        <v>105</v>
      </c>
      <c r="Y3" s="4" t="s">
        <v>106</v>
      </c>
      <c r="Z3" s="4" t="s">
        <v>107</v>
      </c>
      <c r="AA3" s="4" t="s">
        <v>108</v>
      </c>
      <c r="AB3" s="4" t="s">
        <v>109</v>
      </c>
      <c r="AC3" s="4" t="s">
        <v>110</v>
      </c>
      <c r="AD3" s="4" t="s">
        <v>111</v>
      </c>
      <c r="AE3" s="4" t="s">
        <v>112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158</v>
      </c>
      <c r="AK3" s="12"/>
      <c r="AT3" s="8" t="s">
        <v>39</v>
      </c>
      <c r="AU3" t="s">
        <v>121</v>
      </c>
      <c r="AY3" s="6" t="str">
        <f>IF(AR1="",0,AQ1&amp;"/"&amp;AP1&amp;"/"&amp;AR1)</f>
        <v>03/May/2014</v>
      </c>
      <c r="AZ3" s="6"/>
    </row>
    <row r="4" spans="1:54">
      <c r="A4" s="1">
        <v>1</v>
      </c>
      <c r="B4" s="3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2"/>
      <c r="AM4" s="15"/>
      <c r="AN4" s="16"/>
      <c r="AT4" s="8" t="s">
        <v>37</v>
      </c>
      <c r="AU4" t="s">
        <v>122</v>
      </c>
      <c r="AY4" s="6">
        <f>IF(AU1="",0,AT1&amp;"/"&amp;AS1&amp;"/"&amp;AU1)</f>
        <v>0</v>
      </c>
      <c r="AZ4" s="6"/>
    </row>
    <row r="5" spans="1:54">
      <c r="A5" s="1" t="str">
        <f>IF(C5="","",A4+1)</f>
        <v/>
      </c>
      <c r="B5" s="3"/>
      <c r="C5" s="1"/>
      <c r="D5" s="1"/>
      <c r="E5" s="1"/>
      <c r="F5" s="1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L5" s="18"/>
      <c r="AM5" s="17" t="str">
        <f>AN1&amp;"/"&amp;AM1&amp;"/"&amp;AO1</f>
        <v>02/Apr/1981</v>
      </c>
      <c r="AN5" s="8">
        <f ca="1">DATEDIF(AM5,TODAY(),"Y")</f>
        <v>41</v>
      </c>
      <c r="AO5" s="8">
        <f ca="1">DATEDIF(AM5,TODAY(),"Ym")</f>
        <v>2</v>
      </c>
      <c r="AP5" s="8">
        <f ca="1">DATEDIF(AM5,TODAY(),"md")</f>
        <v>0</v>
      </c>
      <c r="AQ5" s="17" t="str">
        <f>AQ1&amp;"/"&amp;AP1&amp;"/"&amp;AR1</f>
        <v>03/May/2014</v>
      </c>
      <c r="AT5" s="8" t="s">
        <v>40</v>
      </c>
      <c r="AU5" t="s">
        <v>123</v>
      </c>
      <c r="AY5" s="6">
        <f>IF(AX1="",0,AW1&amp;"/"&amp;AV1&amp;"/"&amp;AX1)</f>
        <v>0</v>
      </c>
      <c r="AZ5" s="6"/>
    </row>
    <row r="6" spans="1:54">
      <c r="A6" s="1" t="str">
        <f t="shared" ref="A6:A69" si="0">IF(C6="","",A5+1)</f>
        <v/>
      </c>
      <c r="B6" s="3"/>
      <c r="C6" s="1"/>
      <c r="D6" s="1"/>
      <c r="E6" s="1"/>
      <c r="F6" s="1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M6" s="18">
        <f ca="1">DATEDIF(AM5,TODAY(),"Y")</f>
        <v>41</v>
      </c>
      <c r="AN6" s="19">
        <f ca="1">AN5-60</f>
        <v>-19</v>
      </c>
      <c r="AO6" s="8">
        <f ca="1">SUM(AO5:AP5)</f>
        <v>2</v>
      </c>
      <c r="AQ6" s="18">
        <f ca="1">TODAY()-AQ5</f>
        <v>2952</v>
      </c>
      <c r="AT6" s="8" t="s">
        <v>41</v>
      </c>
      <c r="AU6" t="s">
        <v>154</v>
      </c>
      <c r="AY6" s="6">
        <f>AY2-AY3-AY4-AY5</f>
        <v>-12084</v>
      </c>
      <c r="AZ6" s="6"/>
    </row>
    <row r="7" spans="1:54">
      <c r="A7" s="1" t="str">
        <f t="shared" si="0"/>
        <v/>
      </c>
      <c r="B7" s="3"/>
      <c r="C7" s="1"/>
      <c r="D7" s="1"/>
      <c r="E7" s="1"/>
      <c r="F7" s="1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M7" s="8">
        <v>60</v>
      </c>
      <c r="AT7" s="8" t="s">
        <v>42</v>
      </c>
      <c r="AU7" t="s">
        <v>42</v>
      </c>
      <c r="AY7" s="6"/>
      <c r="AZ7" s="6"/>
    </row>
    <row r="8" spans="1:54">
      <c r="A8" s="1" t="str">
        <f t="shared" si="0"/>
        <v/>
      </c>
      <c r="B8" s="3"/>
      <c r="C8" s="1"/>
      <c r="D8" s="1"/>
      <c r="E8" s="1"/>
      <c r="F8" s="1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M8" s="8">
        <f ca="1">IFERROR(IF(AN5&gt;60,0,IF(AN5=60,IF(AO6&gt;0,0,1),1)),"NO")</f>
        <v>1</v>
      </c>
      <c r="AT8" s="8" t="s">
        <v>43</v>
      </c>
      <c r="AU8" t="s">
        <v>116</v>
      </c>
      <c r="AY8" s="6"/>
      <c r="AZ8" s="6"/>
    </row>
    <row r="9" spans="1:54">
      <c r="A9" s="1" t="str">
        <f t="shared" si="0"/>
        <v/>
      </c>
      <c r="B9" s="3"/>
      <c r="C9" s="1"/>
      <c r="D9" s="1"/>
      <c r="E9" s="1"/>
      <c r="F9" s="1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M9" s="8">
        <f>IFERROR(DATEDIF(AM5,AQ5,"Y"),"NO")</f>
        <v>33</v>
      </c>
      <c r="AT9" s="8" t="s">
        <v>44</v>
      </c>
      <c r="AU9" t="s">
        <v>124</v>
      </c>
      <c r="AY9" s="6"/>
      <c r="AZ9" s="6"/>
    </row>
    <row r="10" spans="1:54">
      <c r="A10" s="1" t="str">
        <f t="shared" si="0"/>
        <v/>
      </c>
      <c r="B10" s="3"/>
      <c r="C10" s="1"/>
      <c r="D10" s="1"/>
      <c r="E10" s="1"/>
      <c r="F10" s="1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M10" s="18">
        <f ca="1">TODAY()-AM5</f>
        <v>15036</v>
      </c>
      <c r="AT10" s="8" t="s">
        <v>45</v>
      </c>
      <c r="AU10" t="s">
        <v>125</v>
      </c>
      <c r="AY10" s="6"/>
      <c r="AZ10" s="6"/>
    </row>
    <row r="11" spans="1:54">
      <c r="A11" s="1" t="str">
        <f t="shared" si="0"/>
        <v/>
      </c>
      <c r="B11" s="3"/>
      <c r="C11" s="1"/>
      <c r="D11" s="1"/>
      <c r="E11" s="1"/>
      <c r="F11" s="1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T11" s="8" t="s">
        <v>46</v>
      </c>
      <c r="AU11" t="s">
        <v>115</v>
      </c>
      <c r="AY11" s="6"/>
      <c r="AZ11" s="6"/>
    </row>
    <row r="12" spans="1:54">
      <c r="A12" s="1" t="str">
        <f t="shared" si="0"/>
        <v/>
      </c>
      <c r="B12" s="3"/>
      <c r="C12" s="1"/>
      <c r="D12" s="1"/>
      <c r="E12" s="1"/>
      <c r="F12" s="1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T12" s="8" t="s">
        <v>47</v>
      </c>
      <c r="AU12" t="s">
        <v>119</v>
      </c>
      <c r="AY12" s="6"/>
      <c r="AZ12" s="6"/>
    </row>
    <row r="13" spans="1:54">
      <c r="A13" s="1" t="str">
        <f t="shared" si="0"/>
        <v/>
      </c>
      <c r="B13" s="3"/>
      <c r="C13" s="1"/>
      <c r="D13" s="1"/>
      <c r="E13" s="1"/>
      <c r="F13" s="1"/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T13" s="8" t="s">
        <v>48</v>
      </c>
      <c r="AU13" t="s">
        <v>45</v>
      </c>
    </row>
    <row r="14" spans="1:54">
      <c r="A14" s="1" t="str">
        <f t="shared" si="0"/>
        <v/>
      </c>
      <c r="B14" s="3"/>
      <c r="C14" s="1"/>
      <c r="D14" s="1"/>
      <c r="E14" s="1"/>
      <c r="F14" s="1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T14" s="8" t="s">
        <v>49</v>
      </c>
      <c r="AU14" t="s">
        <v>46</v>
      </c>
    </row>
    <row r="15" spans="1:54">
      <c r="A15" s="1" t="str">
        <f t="shared" si="0"/>
        <v/>
      </c>
      <c r="B15" s="3"/>
      <c r="C15" s="1"/>
      <c r="D15" s="1"/>
      <c r="E15" s="1"/>
      <c r="F15" s="1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T15" s="8" t="s">
        <v>50</v>
      </c>
      <c r="AU15" t="s">
        <v>126</v>
      </c>
    </row>
    <row r="16" spans="1:54">
      <c r="A16" s="1" t="str">
        <f t="shared" si="0"/>
        <v/>
      </c>
      <c r="B16" s="3"/>
      <c r="C16" s="1"/>
      <c r="D16" s="1"/>
      <c r="E16" s="1"/>
      <c r="F16" s="1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T16" s="8" t="s">
        <v>51</v>
      </c>
      <c r="AU16" t="s">
        <v>48</v>
      </c>
    </row>
    <row r="17" spans="1:47">
      <c r="A17" s="1" t="str">
        <f t="shared" si="0"/>
        <v/>
      </c>
      <c r="B17" s="3"/>
      <c r="C17" s="1"/>
      <c r="D17" s="1"/>
      <c r="E17" s="1"/>
      <c r="F17" s="1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T17" s="8" t="s">
        <v>52</v>
      </c>
      <c r="AU17" t="s">
        <v>127</v>
      </c>
    </row>
    <row r="18" spans="1:47">
      <c r="A18" s="1" t="str">
        <f t="shared" si="0"/>
        <v/>
      </c>
      <c r="B18" s="3"/>
      <c r="C18" s="1"/>
      <c r="D18" s="1"/>
      <c r="E18" s="1"/>
      <c r="F18" s="1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T18" s="8" t="s">
        <v>53</v>
      </c>
      <c r="AU18" t="s">
        <v>128</v>
      </c>
    </row>
    <row r="19" spans="1:47">
      <c r="A19" s="1" t="str">
        <f t="shared" si="0"/>
        <v/>
      </c>
      <c r="B19" s="3"/>
      <c r="C19" s="1"/>
      <c r="D19" s="1"/>
      <c r="E19" s="1"/>
      <c r="F19" s="1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T19" s="8" t="s">
        <v>54</v>
      </c>
      <c r="AU19" t="s">
        <v>129</v>
      </c>
    </row>
    <row r="20" spans="1:47">
      <c r="A20" s="1" t="str">
        <f t="shared" si="0"/>
        <v/>
      </c>
      <c r="B20" s="3"/>
      <c r="C20" s="1"/>
      <c r="D20" s="1"/>
      <c r="E20" s="1"/>
      <c r="F20" s="1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T20" s="8" t="s">
        <v>55</v>
      </c>
      <c r="AU20" t="s">
        <v>130</v>
      </c>
    </row>
    <row r="21" spans="1:47">
      <c r="A21" s="1" t="str">
        <f t="shared" si="0"/>
        <v/>
      </c>
      <c r="B21" s="3"/>
      <c r="C21" s="1"/>
      <c r="D21" s="1"/>
      <c r="E21" s="1"/>
      <c r="F21" s="1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T21" s="8" t="s">
        <v>56</v>
      </c>
      <c r="AU21" t="s">
        <v>53</v>
      </c>
    </row>
    <row r="22" spans="1:47">
      <c r="A22" s="1" t="str">
        <f t="shared" si="0"/>
        <v/>
      </c>
      <c r="B22" s="3"/>
      <c r="C22" s="1"/>
      <c r="D22" s="1"/>
      <c r="E22" s="1"/>
      <c r="F22" s="1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T22" s="8" t="s">
        <v>57</v>
      </c>
      <c r="AU22" t="s">
        <v>131</v>
      </c>
    </row>
    <row r="23" spans="1:47">
      <c r="A23" s="1" t="str">
        <f t="shared" si="0"/>
        <v/>
      </c>
      <c r="B23" s="3"/>
      <c r="C23" s="1"/>
      <c r="D23" s="1"/>
      <c r="E23" s="1"/>
      <c r="F23" s="1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T23" s="8" t="s">
        <v>58</v>
      </c>
      <c r="AU23" t="s">
        <v>155</v>
      </c>
    </row>
    <row r="24" spans="1:47">
      <c r="A24" s="1" t="str">
        <f t="shared" si="0"/>
        <v/>
      </c>
      <c r="B24" s="3"/>
      <c r="C24" s="1"/>
      <c r="D24" s="1"/>
      <c r="E24" s="1"/>
      <c r="F24" s="1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T24" s="8" t="s">
        <v>59</v>
      </c>
      <c r="AU24" t="s">
        <v>78</v>
      </c>
    </row>
    <row r="25" spans="1:47">
      <c r="A25" s="1" t="str">
        <f t="shared" si="0"/>
        <v/>
      </c>
      <c r="B25" s="3"/>
      <c r="C25" s="1"/>
      <c r="D25" s="1"/>
      <c r="E25" s="1"/>
      <c r="F25" s="1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T25" s="8" t="s">
        <v>60</v>
      </c>
      <c r="AU25" t="s">
        <v>132</v>
      </c>
    </row>
    <row r="26" spans="1:47">
      <c r="A26" s="1" t="str">
        <f t="shared" si="0"/>
        <v/>
      </c>
      <c r="B26" s="3"/>
      <c r="C26" s="1"/>
      <c r="D26" s="1"/>
      <c r="E26" s="1"/>
      <c r="F26" s="1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T26" s="8" t="s">
        <v>61</v>
      </c>
      <c r="AU26" t="s">
        <v>56</v>
      </c>
    </row>
    <row r="27" spans="1:47">
      <c r="A27" s="1" t="str">
        <f t="shared" si="0"/>
        <v/>
      </c>
      <c r="B27" s="3"/>
      <c r="C27" s="1"/>
      <c r="D27" s="1"/>
      <c r="E27" s="1"/>
      <c r="F27" s="1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T27" s="8" t="s">
        <v>62</v>
      </c>
      <c r="AU27" t="s">
        <v>133</v>
      </c>
    </row>
    <row r="28" spans="1:47">
      <c r="A28" s="1" t="str">
        <f t="shared" si="0"/>
        <v/>
      </c>
      <c r="B28" s="3"/>
      <c r="C28" s="1"/>
      <c r="D28" s="1"/>
      <c r="E28" s="1"/>
      <c r="F28" s="1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T28" s="8" t="s">
        <v>63</v>
      </c>
      <c r="AU28" t="s">
        <v>134</v>
      </c>
    </row>
    <row r="29" spans="1:47">
      <c r="A29" s="1" t="str">
        <f t="shared" si="0"/>
        <v/>
      </c>
      <c r="B29" s="3"/>
      <c r="C29" s="1"/>
      <c r="D29" s="1"/>
      <c r="E29" s="1"/>
      <c r="F29" s="1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T29" s="8" t="s">
        <v>64</v>
      </c>
      <c r="AU29" t="s">
        <v>135</v>
      </c>
    </row>
    <row r="30" spans="1:47">
      <c r="A30" s="1" t="str">
        <f t="shared" si="0"/>
        <v/>
      </c>
      <c r="B30" s="3"/>
      <c r="C30" s="1"/>
      <c r="D30" s="1"/>
      <c r="E30" s="1"/>
      <c r="F30" s="1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T30" s="8" t="s">
        <v>65</v>
      </c>
      <c r="AU30" t="s">
        <v>136</v>
      </c>
    </row>
    <row r="31" spans="1:47">
      <c r="A31" s="1" t="str">
        <f t="shared" si="0"/>
        <v/>
      </c>
      <c r="B31" s="3"/>
      <c r="C31" s="1"/>
      <c r="D31" s="1"/>
      <c r="E31" s="1"/>
      <c r="F31" s="1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T31" s="8" t="s">
        <v>66</v>
      </c>
      <c r="AU31" t="s">
        <v>137</v>
      </c>
    </row>
    <row r="32" spans="1:47">
      <c r="A32" s="1" t="str">
        <f t="shared" si="0"/>
        <v/>
      </c>
      <c r="B32" s="3"/>
      <c r="C32" s="1"/>
      <c r="D32" s="1"/>
      <c r="E32" s="1"/>
      <c r="F32" s="1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T32" s="8" t="s">
        <v>67</v>
      </c>
      <c r="AU32" t="s">
        <v>62</v>
      </c>
    </row>
    <row r="33" spans="1:47">
      <c r="A33" s="1" t="str">
        <f t="shared" si="0"/>
        <v/>
      </c>
      <c r="B33" s="3"/>
      <c r="C33" s="1"/>
      <c r="D33" s="1"/>
      <c r="E33" s="1"/>
      <c r="F33" s="1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T33" s="8" t="s">
        <v>68</v>
      </c>
      <c r="AU33" t="s">
        <v>156</v>
      </c>
    </row>
    <row r="34" spans="1:47">
      <c r="A34" s="1" t="str">
        <f t="shared" si="0"/>
        <v/>
      </c>
      <c r="B34" s="3"/>
      <c r="C34" s="1"/>
      <c r="D34" s="1"/>
      <c r="E34" s="1"/>
      <c r="F34" s="1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T34" s="8" t="s">
        <v>69</v>
      </c>
      <c r="AU34" t="s">
        <v>88</v>
      </c>
    </row>
    <row r="35" spans="1:47">
      <c r="A35" s="1" t="str">
        <f t="shared" si="0"/>
        <v/>
      </c>
      <c r="B35" s="3"/>
      <c r="C35" s="1"/>
      <c r="D35" s="1"/>
      <c r="E35" s="1"/>
      <c r="F35" s="1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T35" s="8" t="s">
        <v>70</v>
      </c>
      <c r="AU35" t="s">
        <v>82</v>
      </c>
    </row>
    <row r="36" spans="1:47">
      <c r="A36" s="1" t="str">
        <f t="shared" si="0"/>
        <v/>
      </c>
      <c r="B36" s="3"/>
      <c r="C36" s="1"/>
      <c r="D36" s="1"/>
      <c r="E36" s="1"/>
      <c r="F36" s="1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T36" s="8" t="s">
        <v>71</v>
      </c>
      <c r="AU36" t="s">
        <v>80</v>
      </c>
    </row>
    <row r="37" spans="1:47">
      <c r="A37" s="1" t="str">
        <f t="shared" si="0"/>
        <v/>
      </c>
      <c r="B37" s="3"/>
      <c r="C37" s="1"/>
      <c r="D37" s="1"/>
      <c r="E37" s="1"/>
      <c r="F37" s="1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T37" s="8" t="s">
        <v>72</v>
      </c>
      <c r="AU37" t="s">
        <v>138</v>
      </c>
    </row>
    <row r="38" spans="1:47">
      <c r="A38" s="1" t="str">
        <f t="shared" si="0"/>
        <v/>
      </c>
      <c r="B38" s="3"/>
      <c r="C38" s="1"/>
      <c r="D38" s="1"/>
      <c r="E38" s="1"/>
      <c r="F38" s="1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T38" s="8" t="s">
        <v>73</v>
      </c>
      <c r="AU38" t="s">
        <v>139</v>
      </c>
    </row>
    <row r="39" spans="1:47">
      <c r="A39" s="1" t="str">
        <f t="shared" si="0"/>
        <v/>
      </c>
      <c r="B39" s="3"/>
      <c r="C39" s="1"/>
      <c r="D39" s="1"/>
      <c r="E39" s="1"/>
      <c r="F39" s="1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T39" s="8" t="s">
        <v>74</v>
      </c>
      <c r="AU39" t="s">
        <v>140</v>
      </c>
    </row>
    <row r="40" spans="1:47">
      <c r="A40" s="1" t="str">
        <f t="shared" si="0"/>
        <v/>
      </c>
      <c r="B40" s="3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T40" s="8" t="s">
        <v>75</v>
      </c>
      <c r="AU40" t="s">
        <v>157</v>
      </c>
    </row>
    <row r="41" spans="1:47">
      <c r="A41" s="1" t="str">
        <f t="shared" si="0"/>
        <v/>
      </c>
      <c r="B41" s="3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T41" s="8" t="s">
        <v>76</v>
      </c>
      <c r="AU41" t="s">
        <v>141</v>
      </c>
    </row>
    <row r="42" spans="1:47">
      <c r="A42" s="1" t="str">
        <f t="shared" si="0"/>
        <v/>
      </c>
      <c r="B42" s="3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T42" s="8" t="s">
        <v>77</v>
      </c>
      <c r="AU42" t="s">
        <v>142</v>
      </c>
    </row>
    <row r="43" spans="1:47">
      <c r="A43" s="1" t="str">
        <f t="shared" si="0"/>
        <v/>
      </c>
      <c r="B43" s="3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T43" s="8" t="s">
        <v>78</v>
      </c>
      <c r="AU43" t="s">
        <v>143</v>
      </c>
    </row>
    <row r="44" spans="1:47">
      <c r="A44" s="1" t="str">
        <f t="shared" si="0"/>
        <v/>
      </c>
      <c r="B44" s="3"/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T44" s="8" t="s">
        <v>79</v>
      </c>
      <c r="AU44" t="s">
        <v>114</v>
      </c>
    </row>
    <row r="45" spans="1:47">
      <c r="A45" s="1" t="str">
        <f t="shared" si="0"/>
        <v/>
      </c>
      <c r="B45" s="3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T45" s="8" t="s">
        <v>81</v>
      </c>
      <c r="AU45" t="s">
        <v>118</v>
      </c>
    </row>
    <row r="46" spans="1:47">
      <c r="A46" s="1" t="str">
        <f t="shared" si="0"/>
        <v/>
      </c>
      <c r="B46" s="3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T46" s="8" t="s">
        <v>83</v>
      </c>
      <c r="AU46" t="s">
        <v>144</v>
      </c>
    </row>
    <row r="47" spans="1:47">
      <c r="A47" s="1" t="str">
        <f t="shared" si="0"/>
        <v/>
      </c>
      <c r="B47" s="3"/>
      <c r="C47" s="1"/>
      <c r="D47" s="1"/>
      <c r="E47" s="1"/>
      <c r="F47" s="1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T47" s="8" t="s">
        <v>85</v>
      </c>
      <c r="AU47" t="s">
        <v>145</v>
      </c>
    </row>
    <row r="48" spans="1:47">
      <c r="A48" s="1" t="str">
        <f t="shared" si="0"/>
        <v/>
      </c>
      <c r="B48" s="3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T48" s="8" t="s">
        <v>87</v>
      </c>
      <c r="AU48" t="s">
        <v>86</v>
      </c>
    </row>
    <row r="49" spans="1:47">
      <c r="A49" s="1" t="str">
        <f t="shared" si="0"/>
        <v/>
      </c>
      <c r="B49" s="3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U49" t="s">
        <v>146</v>
      </c>
    </row>
    <row r="50" spans="1:47">
      <c r="A50" s="1" t="str">
        <f t="shared" si="0"/>
        <v/>
      </c>
      <c r="B50" s="3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U50" t="s">
        <v>147</v>
      </c>
    </row>
    <row r="51" spans="1:47">
      <c r="A51" s="1" t="str">
        <f t="shared" si="0"/>
        <v/>
      </c>
      <c r="B51" s="3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U51" t="s">
        <v>148</v>
      </c>
    </row>
    <row r="52" spans="1:47">
      <c r="A52" s="1" t="str">
        <f t="shared" si="0"/>
        <v/>
      </c>
      <c r="B52" s="3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U52" t="s">
        <v>75</v>
      </c>
    </row>
    <row r="53" spans="1:47">
      <c r="A53" s="1" t="str">
        <f t="shared" si="0"/>
        <v/>
      </c>
      <c r="B53" s="3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U53" t="s">
        <v>117</v>
      </c>
    </row>
    <row r="54" spans="1:47">
      <c r="A54" s="1" t="str">
        <f t="shared" si="0"/>
        <v/>
      </c>
      <c r="B54" s="3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U54" t="s">
        <v>84</v>
      </c>
    </row>
    <row r="55" spans="1:47">
      <c r="A55" s="1" t="str">
        <f t="shared" si="0"/>
        <v/>
      </c>
      <c r="B55" s="3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U55" t="s">
        <v>149</v>
      </c>
    </row>
    <row r="56" spans="1:47">
      <c r="A56" s="1" t="str">
        <f t="shared" si="0"/>
        <v/>
      </c>
      <c r="B56" s="3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U56" t="s">
        <v>150</v>
      </c>
    </row>
    <row r="57" spans="1:47">
      <c r="A57" s="1" t="str">
        <f t="shared" si="0"/>
        <v/>
      </c>
      <c r="B57" s="3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47">
      <c r="A58" s="1" t="str">
        <f t="shared" si="0"/>
        <v/>
      </c>
      <c r="B58" s="3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47">
      <c r="A59" s="1" t="str">
        <f t="shared" si="0"/>
        <v/>
      </c>
      <c r="B59" s="3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47">
      <c r="A60" s="1" t="str">
        <f t="shared" si="0"/>
        <v/>
      </c>
      <c r="B60" s="3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47">
      <c r="A61" s="1" t="str">
        <f t="shared" si="0"/>
        <v/>
      </c>
      <c r="B61" s="3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47">
      <c r="A62" s="1" t="str">
        <f t="shared" si="0"/>
        <v/>
      </c>
      <c r="B62" s="3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47">
      <c r="A63" s="1" t="str">
        <f t="shared" si="0"/>
        <v/>
      </c>
      <c r="B63" s="3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47">
      <c r="A64" s="1" t="str">
        <f t="shared" si="0"/>
        <v/>
      </c>
      <c r="B64" s="3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>
      <c r="A65" s="1" t="str">
        <f t="shared" si="0"/>
        <v/>
      </c>
      <c r="B65" s="3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>
      <c r="A66" s="1" t="str">
        <f t="shared" si="0"/>
        <v/>
      </c>
      <c r="B66" s="3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>
      <c r="A67" s="1" t="str">
        <f t="shared" si="0"/>
        <v/>
      </c>
      <c r="B67" s="3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>
      <c r="A68" s="1" t="str">
        <f t="shared" si="0"/>
        <v/>
      </c>
      <c r="B68" s="3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>
      <c r="A69" s="1" t="str">
        <f t="shared" si="0"/>
        <v/>
      </c>
      <c r="B69" s="3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>
      <c r="A70" s="1" t="str">
        <f t="shared" ref="A70:A101" si="1">IF(C70="","",A69+1)</f>
        <v/>
      </c>
      <c r="B70" s="3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>
      <c r="A71" s="1" t="str">
        <f t="shared" si="1"/>
        <v/>
      </c>
      <c r="B71" s="3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>
      <c r="A72" s="1" t="str">
        <f t="shared" si="1"/>
        <v/>
      </c>
      <c r="B72" s="3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>
      <c r="A73" s="1" t="str">
        <f t="shared" si="1"/>
        <v/>
      </c>
    </row>
    <row r="74" spans="1:36">
      <c r="A74" s="1" t="str">
        <f t="shared" si="1"/>
        <v/>
      </c>
    </row>
    <row r="75" spans="1:36">
      <c r="A75" s="1" t="str">
        <f t="shared" si="1"/>
        <v/>
      </c>
    </row>
    <row r="76" spans="1:36">
      <c r="A76" s="1" t="str">
        <f t="shared" si="1"/>
        <v/>
      </c>
    </row>
    <row r="77" spans="1:36">
      <c r="A77" s="1" t="str">
        <f t="shared" si="1"/>
        <v/>
      </c>
    </row>
    <row r="78" spans="1:36">
      <c r="A78" s="1" t="str">
        <f t="shared" si="1"/>
        <v/>
      </c>
    </row>
    <row r="79" spans="1:36">
      <c r="A79" s="1" t="str">
        <f t="shared" si="1"/>
        <v/>
      </c>
    </row>
    <row r="80" spans="1:36">
      <c r="A80" s="1" t="str">
        <f t="shared" si="1"/>
        <v/>
      </c>
    </row>
    <row r="81" spans="1:1">
      <c r="A81" s="1" t="str">
        <f t="shared" si="1"/>
        <v/>
      </c>
    </row>
    <row r="82" spans="1:1">
      <c r="A82" s="1" t="str">
        <f t="shared" si="1"/>
        <v/>
      </c>
    </row>
    <row r="83" spans="1:1">
      <c r="A83" s="1" t="str">
        <f t="shared" si="1"/>
        <v/>
      </c>
    </row>
    <row r="84" spans="1:1">
      <c r="A84" s="1" t="str">
        <f t="shared" si="1"/>
        <v/>
      </c>
    </row>
    <row r="85" spans="1:1">
      <c r="A85" s="1" t="str">
        <f t="shared" si="1"/>
        <v/>
      </c>
    </row>
    <row r="86" spans="1:1">
      <c r="A86" s="1" t="str">
        <f t="shared" si="1"/>
        <v/>
      </c>
    </row>
    <row r="87" spans="1:1">
      <c r="A87" s="1" t="str">
        <f t="shared" si="1"/>
        <v/>
      </c>
    </row>
    <row r="88" spans="1:1">
      <c r="A88" s="1" t="str">
        <f t="shared" si="1"/>
        <v/>
      </c>
    </row>
    <row r="89" spans="1:1">
      <c r="A89" s="1" t="str">
        <f t="shared" si="1"/>
        <v/>
      </c>
    </row>
    <row r="90" spans="1:1">
      <c r="A90" s="1" t="str">
        <f t="shared" si="1"/>
        <v/>
      </c>
    </row>
    <row r="91" spans="1:1">
      <c r="A91" s="1" t="str">
        <f t="shared" si="1"/>
        <v/>
      </c>
    </row>
    <row r="92" spans="1:1">
      <c r="A92" s="1" t="str">
        <f t="shared" si="1"/>
        <v/>
      </c>
    </row>
    <row r="93" spans="1:1">
      <c r="A93" s="1" t="str">
        <f t="shared" si="1"/>
        <v/>
      </c>
    </row>
    <row r="94" spans="1:1">
      <c r="A94" s="1" t="str">
        <f t="shared" si="1"/>
        <v/>
      </c>
    </row>
    <row r="95" spans="1:1">
      <c r="A95" s="1" t="str">
        <f t="shared" si="1"/>
        <v/>
      </c>
    </row>
    <row r="96" spans="1:1">
      <c r="A96" s="1" t="str">
        <f t="shared" si="1"/>
        <v/>
      </c>
    </row>
    <row r="97" spans="1:1">
      <c r="A97" s="1" t="str">
        <f t="shared" si="1"/>
        <v/>
      </c>
    </row>
    <row r="98" spans="1:1">
      <c r="A98" s="1" t="str">
        <f t="shared" si="1"/>
        <v/>
      </c>
    </row>
    <row r="99" spans="1:1">
      <c r="A99" s="1" t="str">
        <f t="shared" si="1"/>
        <v/>
      </c>
    </row>
    <row r="100" spans="1:1">
      <c r="A100" s="1" t="str">
        <f t="shared" si="1"/>
        <v/>
      </c>
    </row>
    <row r="101" spans="1:1">
      <c r="A101" s="1" t="str">
        <f t="shared" si="1"/>
        <v/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RAW data</vt:lpstr>
      <vt:lpstr>Degignation</vt:lpstr>
    </vt:vector>
  </TitlesOfParts>
  <Company>TCS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S5</dc:creator>
  <cp:lastModifiedBy>kumar</cp:lastModifiedBy>
  <dcterms:created xsi:type="dcterms:W3CDTF">2018-03-07T12:47:57Z</dcterms:created>
  <dcterms:modified xsi:type="dcterms:W3CDTF">2022-06-02T07:46:58Z</dcterms:modified>
</cp:coreProperties>
</file>